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USUM\RESULT ANNY\"/>
    </mc:Choice>
  </mc:AlternateContent>
  <bookViews>
    <workbookView xWindow="0" yWindow="0" windowWidth="21600" windowHeight="9735" activeTab="4"/>
  </bookViews>
  <sheets>
    <sheet name="overall analysis " sheetId="1" r:id="rId1"/>
    <sheet name="teacher wise " sheetId="2" r:id="rId2"/>
    <sheet name="science" sheetId="3" r:id="rId3"/>
    <sheet name="commerce" sheetId="4" r:id="rId4"/>
    <sheet name="Humanities" sheetId="5" r:id="rId5"/>
    <sheet name="Subject Highest 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5" i="4"/>
  <c r="F16" i="5"/>
  <c r="G13" i="4"/>
  <c r="G14" i="5"/>
  <c r="F14" i="5"/>
  <c r="E14" i="5"/>
  <c r="D14" i="5"/>
  <c r="C14" i="5"/>
  <c r="B14" i="5"/>
  <c r="H13" i="5"/>
  <c r="J13" i="5" s="1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  <c r="H6" i="5"/>
  <c r="J6" i="5" s="1"/>
  <c r="H5" i="5"/>
  <c r="J5" i="5" s="1"/>
  <c r="H13" i="4"/>
  <c r="F13" i="4"/>
  <c r="E13" i="4"/>
  <c r="D13" i="4"/>
  <c r="C13" i="4"/>
  <c r="B13" i="4"/>
  <c r="I12" i="4"/>
  <c r="K12" i="4" s="1"/>
  <c r="I11" i="4"/>
  <c r="K11" i="4" s="1"/>
  <c r="I10" i="4"/>
  <c r="K10" i="4" s="1"/>
  <c r="I9" i="4"/>
  <c r="K9" i="4" s="1"/>
  <c r="I8" i="4"/>
  <c r="K8" i="4" s="1"/>
  <c r="I7" i="4"/>
  <c r="K7" i="4" s="1"/>
  <c r="I6" i="4"/>
  <c r="K6" i="4" s="1"/>
  <c r="I5" i="4"/>
  <c r="K5" i="4" s="1"/>
  <c r="I4" i="4"/>
  <c r="K4" i="4" s="1"/>
  <c r="H13" i="3"/>
  <c r="G13" i="3"/>
  <c r="F13" i="3"/>
  <c r="E13" i="3"/>
  <c r="D13" i="3"/>
  <c r="C13" i="3"/>
  <c r="B13" i="3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6" i="3"/>
  <c r="K6" i="3" s="1"/>
  <c r="I5" i="3"/>
  <c r="K5" i="3" s="1"/>
  <c r="I4" i="3"/>
  <c r="K4" i="3" s="1"/>
  <c r="F16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P7" i="1"/>
  <c r="R7" i="1" s="1"/>
  <c r="P6" i="1"/>
  <c r="R6" i="1" s="1"/>
  <c r="P5" i="1"/>
  <c r="R5" i="1" s="1"/>
  <c r="R14" i="1" s="1"/>
  <c r="J14" i="5" l="1"/>
  <c r="K13" i="4"/>
  <c r="K13" i="3"/>
</calcChain>
</file>

<file path=xl/sharedStrings.xml><?xml version="1.0" encoding="utf-8"?>
<sst xmlns="http://schemas.openxmlformats.org/spreadsheetml/2006/main" count="239" uniqueCount="117">
  <si>
    <t>math</t>
  </si>
  <si>
    <t>acct</t>
  </si>
  <si>
    <t>pol.sci</t>
  </si>
  <si>
    <t>hindi</t>
  </si>
  <si>
    <t>ip</t>
  </si>
  <si>
    <t>geo</t>
  </si>
  <si>
    <t>phy</t>
  </si>
  <si>
    <t>b.std</t>
  </si>
  <si>
    <t>eco</t>
  </si>
  <si>
    <t>com sci</t>
  </si>
  <si>
    <t>eng</t>
  </si>
  <si>
    <t>chem</t>
  </si>
  <si>
    <t>hist</t>
  </si>
  <si>
    <t>bio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</si>
  <si>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</si>
  <si>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</si>
  <si>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</si>
  <si>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</si>
  <si>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</si>
  <si>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</si>
  <si>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</si>
  <si>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</si>
  <si>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</si>
  <si>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 xml:space="preserve">total </t>
  </si>
  <si>
    <t xml:space="preserve">Total </t>
  </si>
  <si>
    <t xml:space="preserve">Appeared </t>
  </si>
  <si>
    <t>pass</t>
  </si>
  <si>
    <t>fail</t>
  </si>
  <si>
    <t xml:space="preserve">compartment </t>
  </si>
  <si>
    <t>Teacher wise Result  Analysis  Class - XII  2022-2023</t>
  </si>
  <si>
    <t xml:space="preserve">S.no </t>
  </si>
  <si>
    <t xml:space="preserve">Teacher 's Name </t>
  </si>
  <si>
    <t xml:space="preserve">Subject </t>
  </si>
  <si>
    <t xml:space="preserve">Total Students </t>
  </si>
  <si>
    <t xml:space="preserve"> Appeared Students</t>
  </si>
  <si>
    <t>Pass Students</t>
  </si>
  <si>
    <t>Fail Students</t>
  </si>
  <si>
    <t>Pass %</t>
  </si>
  <si>
    <t>P.I.</t>
  </si>
  <si>
    <t xml:space="preserve">J P Singh </t>
  </si>
  <si>
    <t xml:space="preserve">English </t>
  </si>
  <si>
    <t xml:space="preserve">S.Joshal </t>
  </si>
  <si>
    <t>Hindi</t>
  </si>
  <si>
    <t xml:space="preserve">Sangeeta Sharma </t>
  </si>
  <si>
    <t>Bio</t>
  </si>
  <si>
    <t xml:space="preserve">Rohitash Kumar </t>
  </si>
  <si>
    <t>Maths</t>
  </si>
  <si>
    <t>Deepak Giri</t>
  </si>
  <si>
    <t xml:space="preserve">Raj Kumar </t>
  </si>
  <si>
    <t>Chemistry</t>
  </si>
  <si>
    <t>Anju Bala</t>
  </si>
  <si>
    <t>Meenu Arya</t>
  </si>
  <si>
    <t>Physics</t>
  </si>
  <si>
    <t>Nisha</t>
  </si>
  <si>
    <t xml:space="preserve">Shashi Adlakha </t>
  </si>
  <si>
    <t>Comp. Sci</t>
  </si>
  <si>
    <t xml:space="preserve">I.P. </t>
  </si>
  <si>
    <t xml:space="preserve">Rashmi Sharma </t>
  </si>
  <si>
    <t>Economics</t>
  </si>
  <si>
    <t>Anisha Dubey</t>
  </si>
  <si>
    <t>Accounts</t>
  </si>
  <si>
    <t>B.std</t>
  </si>
  <si>
    <t>P R Saini</t>
  </si>
  <si>
    <t>Geography</t>
  </si>
  <si>
    <t xml:space="preserve">P R Meena </t>
  </si>
  <si>
    <t>History</t>
  </si>
  <si>
    <t>Vikash Choudhary</t>
  </si>
  <si>
    <t>Pol.Sci</t>
  </si>
  <si>
    <t>Bindu</t>
  </si>
  <si>
    <t>Phy. Edu.</t>
  </si>
  <si>
    <t>XII Science 2022-23</t>
  </si>
  <si>
    <t>Commerce Result 2022-23</t>
  </si>
  <si>
    <t>Humanities Result 2022-23</t>
  </si>
  <si>
    <t xml:space="preserve">Class Position </t>
  </si>
  <si>
    <t>1st</t>
  </si>
  <si>
    <t>2nd</t>
  </si>
  <si>
    <t>3rd</t>
  </si>
  <si>
    <t xml:space="preserve">Name of Student </t>
  </si>
  <si>
    <t>%</t>
  </si>
  <si>
    <t>DEEPIKA CHOUDHARY</t>
  </si>
  <si>
    <t>BHAWNA KUMARI</t>
  </si>
  <si>
    <t>ANKIT SOROUT</t>
  </si>
  <si>
    <t>SUHANA KHAN</t>
  </si>
  <si>
    <t>DOLLY</t>
  </si>
  <si>
    <t>TANISHA</t>
  </si>
  <si>
    <t>ANURAG TOMAR</t>
  </si>
  <si>
    <t>JAYACHANDRAN AKSHITHA</t>
  </si>
  <si>
    <t>ANURUN DEY</t>
  </si>
  <si>
    <t>School P.I.</t>
  </si>
  <si>
    <t xml:space="preserve">School Position </t>
  </si>
  <si>
    <t xml:space="preserve">Stream </t>
  </si>
  <si>
    <t>Humanities</t>
  </si>
  <si>
    <t xml:space="preserve">Science </t>
  </si>
  <si>
    <t>Highest Marks</t>
  </si>
  <si>
    <t>Ankit Sorout , Bhawna Kumari, Deepika Choudhary</t>
  </si>
  <si>
    <t>Sweta ,Vanshika Kapoor</t>
  </si>
  <si>
    <t>Saurav Meena , Shruti</t>
  </si>
  <si>
    <t>Dolly</t>
  </si>
  <si>
    <t xml:space="preserve">Suhana Khan </t>
  </si>
  <si>
    <t>Deepika Choudhary</t>
  </si>
  <si>
    <t xml:space="preserve">Saurav Meena </t>
  </si>
  <si>
    <t xml:space="preserve">Abhijeet </t>
  </si>
  <si>
    <t>Anurag Tomar , Gyana Ranjan Swain</t>
  </si>
  <si>
    <t>Anurun Dey , Nishtha</t>
  </si>
  <si>
    <t>Anurag Tomar , Chitresh Bhatia , Anurun Dey , Shruti , Jayachandran Akshita</t>
  </si>
  <si>
    <t xml:space="preserve">Name of student scoring Highest marks </t>
  </si>
  <si>
    <t>Jayachandran Akshita</t>
  </si>
  <si>
    <t xml:space="preserve">Subject highest Class XII 2022-23 </t>
  </si>
  <si>
    <t>Overall Result Analysis 2022-23</t>
  </si>
  <si>
    <t>More than 70 %</t>
  </si>
  <si>
    <t>School pass %</t>
  </si>
  <si>
    <t>Science  P.I.</t>
  </si>
  <si>
    <t>Sciience pass %</t>
  </si>
  <si>
    <t>Commerce  P.I.</t>
  </si>
  <si>
    <t>Commerce pass %</t>
  </si>
  <si>
    <t>Humanities  P.I.</t>
  </si>
  <si>
    <t>Humanities pass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</si>
</sst>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workbookViewId="0">
      <selection activeCell="G18" sqref="G18"/>
    </sheetView>
  </sheetViews>
  <sheetFormatPr defaultRowHeight="15" x14ac:dyDescent="0.25"/>
  <cols>
    <col min="1" max="1" width="13.5703125" bestFit="1" customWidth="1"/>
    <col min="8" max="8" width="13.7109375" bestFit="1" customWidth="1"/>
    <col min="9" max="9" width="25.28515625" bestFit="1" customWidth="1"/>
    <col min="10" max="10" width="12" bestFit="1" customWidth="1"/>
    <col min="11" max="11" width="11.140625" bestFit="1" customWidth="1"/>
  </cols>
  <sheetData>
    <row r="2" spans="1:18" x14ac:dyDescent="0.25">
      <c r="A2" s="9" t="s">
        <v>108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4" spans="1:18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/>
      <c r="Q4" s="1"/>
      <c r="R4" s="1"/>
    </row>
    <row r="5" spans="1:18" x14ac:dyDescent="0.25">
      <c r="A5" s="1" t="s">
        <v>14</v>
      </c>
      <c r="B5" s="2">
        <v>5</v>
      </c>
      <c r="C5" s="1">
        <v>1</v>
      </c>
      <c r="D5" s="1">
        <v>5</v>
      </c>
      <c r="E5" s="1">
        <v>7</v>
      </c>
      <c r="F5" s="1">
        <v>1</v>
      </c>
      <c r="G5" s="1">
        <v>3</v>
      </c>
      <c r="H5" s="1">
        <v>5</v>
      </c>
      <c r="I5" s="1">
        <v>5</v>
      </c>
      <c r="J5" s="1">
        <v>1</v>
      </c>
      <c r="K5" s="1">
        <v>2</v>
      </c>
      <c r="L5" s="2">
        <v>4</v>
      </c>
      <c r="M5" s="1">
        <v>5</v>
      </c>
      <c r="N5" s="1">
        <v>2</v>
      </c>
      <c r="O5" s="2">
        <v>1</v>
      </c>
      <c r="P5" s="1">
        <f>SUM(B5:O5)</f>
        <v>47</v>
      </c>
      <c r="Q5" s="1">
        <v>8</v>
      </c>
      <c r="R5" s="1">
        <f>P5*Q5</f>
        <v>376</v>
      </c>
    </row>
    <row r="6" spans="1:18" x14ac:dyDescent="0.25">
      <c r="A6" s="1" t="s">
        <v>15</v>
      </c>
      <c r="B6" s="2">
        <v>7</v>
      </c>
      <c r="C6" s="1">
        <v>9</v>
      </c>
      <c r="D6" s="1">
        <v>2</v>
      </c>
      <c r="E6" s="1">
        <v>9</v>
      </c>
      <c r="F6" s="1">
        <v>0</v>
      </c>
      <c r="G6" s="1">
        <v>4</v>
      </c>
      <c r="H6" s="1">
        <v>6</v>
      </c>
      <c r="I6" s="1">
        <v>4</v>
      </c>
      <c r="J6" s="1">
        <v>5</v>
      </c>
      <c r="K6" s="1">
        <v>8</v>
      </c>
      <c r="L6" s="2">
        <v>13</v>
      </c>
      <c r="M6" s="1">
        <v>7</v>
      </c>
      <c r="N6" s="1">
        <v>7</v>
      </c>
      <c r="O6" s="2">
        <v>5</v>
      </c>
      <c r="P6" s="1">
        <f t="shared" ref="P6:P13" si="0">SUM(B6:O6)</f>
        <v>86</v>
      </c>
      <c r="Q6" s="1">
        <v>7</v>
      </c>
      <c r="R6" s="1">
        <f t="shared" ref="R6:R13" si="1">P6*Q6</f>
        <v>602</v>
      </c>
    </row>
    <row r="7" spans="1:18" x14ac:dyDescent="0.25">
      <c r="A7" s="1" t="s">
        <v>16</v>
      </c>
      <c r="B7" s="2">
        <v>12</v>
      </c>
      <c r="C7" s="1">
        <v>5</v>
      </c>
      <c r="D7" s="1">
        <v>5</v>
      </c>
      <c r="E7" s="1">
        <v>12</v>
      </c>
      <c r="F7" s="1">
        <v>1</v>
      </c>
      <c r="G7" s="1">
        <v>6</v>
      </c>
      <c r="H7" s="1">
        <v>5</v>
      </c>
      <c r="I7" s="1">
        <v>6</v>
      </c>
      <c r="J7" s="1">
        <v>3</v>
      </c>
      <c r="K7" s="1">
        <v>2</v>
      </c>
      <c r="L7" s="2">
        <v>16</v>
      </c>
      <c r="M7" s="1">
        <v>13</v>
      </c>
      <c r="N7" s="1">
        <v>5</v>
      </c>
      <c r="O7" s="2">
        <v>2</v>
      </c>
      <c r="P7" s="1">
        <f t="shared" si="0"/>
        <v>93</v>
      </c>
      <c r="Q7" s="1">
        <v>6</v>
      </c>
      <c r="R7" s="1">
        <f t="shared" si="1"/>
        <v>558</v>
      </c>
    </row>
    <row r="8" spans="1:18" x14ac:dyDescent="0.25">
      <c r="A8" s="1" t="s">
        <v>17</v>
      </c>
      <c r="B8" s="2">
        <v>4</v>
      </c>
      <c r="C8" s="1">
        <v>4</v>
      </c>
      <c r="D8" s="1">
        <v>6</v>
      </c>
      <c r="E8" s="1">
        <v>8</v>
      </c>
      <c r="F8" s="1">
        <v>0</v>
      </c>
      <c r="G8" s="1">
        <v>10</v>
      </c>
      <c r="H8" s="1">
        <v>6</v>
      </c>
      <c r="I8" s="1">
        <v>4</v>
      </c>
      <c r="J8" s="1">
        <v>8</v>
      </c>
      <c r="K8" s="1">
        <v>2</v>
      </c>
      <c r="L8" s="2">
        <v>20</v>
      </c>
      <c r="M8" s="1">
        <v>6</v>
      </c>
      <c r="N8" s="1">
        <v>9</v>
      </c>
      <c r="O8" s="2">
        <v>7</v>
      </c>
      <c r="P8" s="1">
        <f t="shared" si="0"/>
        <v>94</v>
      </c>
      <c r="Q8" s="1">
        <v>5</v>
      </c>
      <c r="R8" s="1">
        <f t="shared" si="1"/>
        <v>470</v>
      </c>
    </row>
    <row r="9" spans="1:18" x14ac:dyDescent="0.25">
      <c r="A9" s="1" t="s">
        <v>18</v>
      </c>
      <c r="B9" s="2">
        <v>10</v>
      </c>
      <c r="C9" s="1">
        <v>5</v>
      </c>
      <c r="D9" s="1">
        <v>6</v>
      </c>
      <c r="E9" s="1">
        <v>10</v>
      </c>
      <c r="F9" s="1">
        <v>2</v>
      </c>
      <c r="G9" s="1">
        <v>10</v>
      </c>
      <c r="H9" s="1">
        <v>18</v>
      </c>
      <c r="I9" s="1">
        <v>6</v>
      </c>
      <c r="J9" s="1">
        <v>4</v>
      </c>
      <c r="K9" s="1">
        <v>5</v>
      </c>
      <c r="L9" s="2">
        <v>17</v>
      </c>
      <c r="M9" s="1">
        <v>11</v>
      </c>
      <c r="N9" s="1">
        <v>10</v>
      </c>
      <c r="O9" s="2">
        <v>1</v>
      </c>
      <c r="P9" s="1">
        <f t="shared" si="0"/>
        <v>115</v>
      </c>
      <c r="Q9" s="1">
        <v>4</v>
      </c>
      <c r="R9" s="1">
        <f t="shared" si="1"/>
        <v>460</v>
      </c>
    </row>
    <row r="10" spans="1:18" x14ac:dyDescent="0.25">
      <c r="A10" s="1" t="s">
        <v>19</v>
      </c>
      <c r="B10" s="2">
        <v>11</v>
      </c>
      <c r="C10" s="1">
        <v>5</v>
      </c>
      <c r="D10" s="1">
        <v>13</v>
      </c>
      <c r="E10" s="1">
        <v>9</v>
      </c>
      <c r="F10" s="1">
        <v>3</v>
      </c>
      <c r="G10" s="1">
        <v>11</v>
      </c>
      <c r="H10" s="1">
        <v>11</v>
      </c>
      <c r="I10" s="1">
        <v>2</v>
      </c>
      <c r="J10" s="1">
        <v>6</v>
      </c>
      <c r="K10" s="1">
        <v>9</v>
      </c>
      <c r="L10" s="2">
        <v>33</v>
      </c>
      <c r="M10" s="1">
        <v>10</v>
      </c>
      <c r="N10" s="1">
        <v>7</v>
      </c>
      <c r="O10" s="2">
        <v>3</v>
      </c>
      <c r="P10" s="1">
        <f t="shared" si="0"/>
        <v>133</v>
      </c>
      <c r="Q10" s="1">
        <v>3</v>
      </c>
      <c r="R10" s="1">
        <f t="shared" si="1"/>
        <v>399</v>
      </c>
    </row>
    <row r="11" spans="1:18" x14ac:dyDescent="0.25">
      <c r="A11" s="1" t="s">
        <v>20</v>
      </c>
      <c r="B11" s="2">
        <v>8</v>
      </c>
      <c r="C11" s="1">
        <v>5</v>
      </c>
      <c r="D11" s="1">
        <v>4</v>
      </c>
      <c r="E11" s="1">
        <v>12</v>
      </c>
      <c r="F11" s="1">
        <v>2</v>
      </c>
      <c r="G11" s="1">
        <v>5</v>
      </c>
      <c r="H11" s="1">
        <v>20</v>
      </c>
      <c r="I11" s="1">
        <v>3</v>
      </c>
      <c r="J11" s="1">
        <v>9</v>
      </c>
      <c r="K11" s="1">
        <v>11</v>
      </c>
      <c r="L11" s="2">
        <v>31</v>
      </c>
      <c r="M11" s="1">
        <v>7</v>
      </c>
      <c r="N11" s="1">
        <v>11</v>
      </c>
      <c r="O11" s="2">
        <v>5</v>
      </c>
      <c r="P11" s="1">
        <f t="shared" si="0"/>
        <v>133</v>
      </c>
      <c r="Q11" s="1">
        <v>2</v>
      </c>
      <c r="R11" s="1">
        <f t="shared" si="1"/>
        <v>266</v>
      </c>
    </row>
    <row r="12" spans="1:18" x14ac:dyDescent="0.25">
      <c r="A12" s="1" t="s">
        <v>21</v>
      </c>
      <c r="B12" s="2">
        <v>7</v>
      </c>
      <c r="C12" s="1">
        <v>3</v>
      </c>
      <c r="D12" s="1">
        <v>3</v>
      </c>
      <c r="E12" s="1">
        <v>19</v>
      </c>
      <c r="F12" s="1">
        <v>0</v>
      </c>
      <c r="G12" s="1">
        <v>3</v>
      </c>
      <c r="H12" s="1">
        <v>2</v>
      </c>
      <c r="I12" s="1">
        <v>4</v>
      </c>
      <c r="J12" s="1">
        <v>6</v>
      </c>
      <c r="K12" s="1">
        <v>6</v>
      </c>
      <c r="L12" s="2">
        <v>26</v>
      </c>
      <c r="M12" s="1">
        <v>11</v>
      </c>
      <c r="N12" s="1">
        <v>5</v>
      </c>
      <c r="O12" s="2">
        <v>3</v>
      </c>
      <c r="P12" s="1">
        <f t="shared" si="0"/>
        <v>98</v>
      </c>
      <c r="Q12" s="1">
        <v>1</v>
      </c>
      <c r="R12" s="1">
        <f t="shared" si="1"/>
        <v>98</v>
      </c>
    </row>
    <row r="13" spans="1:18" x14ac:dyDescent="0.25">
      <c r="A13" s="1" t="s">
        <v>22</v>
      </c>
      <c r="B13" s="2">
        <v>5</v>
      </c>
      <c r="C13" s="1">
        <v>2</v>
      </c>
      <c r="D13" s="1">
        <v>5</v>
      </c>
      <c r="E13" s="1">
        <v>8</v>
      </c>
      <c r="F13" s="1">
        <v>1</v>
      </c>
      <c r="G13" s="1">
        <v>4</v>
      </c>
      <c r="H13" s="1">
        <v>3</v>
      </c>
      <c r="I13" s="1">
        <v>5</v>
      </c>
      <c r="J13" s="1">
        <v>4</v>
      </c>
      <c r="K13" s="1">
        <v>1</v>
      </c>
      <c r="L13" s="2">
        <v>11</v>
      </c>
      <c r="M13" s="1">
        <v>6</v>
      </c>
      <c r="N13" s="1">
        <v>0</v>
      </c>
      <c r="O13" s="2">
        <v>1</v>
      </c>
      <c r="P13" s="1">
        <f t="shared" si="0"/>
        <v>56</v>
      </c>
      <c r="Q13" s="1">
        <v>0</v>
      </c>
      <c r="R13" s="1">
        <f t="shared" si="1"/>
        <v>0</v>
      </c>
    </row>
    <row r="14" spans="1:18" x14ac:dyDescent="0.25">
      <c r="A14" s="1" t="s">
        <v>23</v>
      </c>
      <c r="B14" s="1">
        <f>SUM(B5:B13)</f>
        <v>69</v>
      </c>
      <c r="C14" s="1">
        <f t="shared" ref="C14:O14" si="2">SUM(C5:C13)</f>
        <v>39</v>
      </c>
      <c r="D14" s="1">
        <f t="shared" si="2"/>
        <v>49</v>
      </c>
      <c r="E14" s="1">
        <f t="shared" si="2"/>
        <v>94</v>
      </c>
      <c r="F14" s="1">
        <f t="shared" si="2"/>
        <v>10</v>
      </c>
      <c r="G14" s="1">
        <f t="shared" si="2"/>
        <v>56</v>
      </c>
      <c r="H14" s="1">
        <f t="shared" si="2"/>
        <v>76</v>
      </c>
      <c r="I14" s="1">
        <f t="shared" si="2"/>
        <v>39</v>
      </c>
      <c r="J14" s="1">
        <f t="shared" si="2"/>
        <v>46</v>
      </c>
      <c r="K14" s="1">
        <f t="shared" si="2"/>
        <v>46</v>
      </c>
      <c r="L14" s="1">
        <f t="shared" si="2"/>
        <v>171</v>
      </c>
      <c r="M14" s="1">
        <f t="shared" si="2"/>
        <v>76</v>
      </c>
      <c r="N14" s="1">
        <f t="shared" si="2"/>
        <v>56</v>
      </c>
      <c r="O14" s="1">
        <f t="shared" si="2"/>
        <v>28</v>
      </c>
      <c r="P14" s="1"/>
      <c r="Q14" s="1"/>
      <c r="R14" s="1">
        <f>SUM(R5:R13)</f>
        <v>3229</v>
      </c>
    </row>
    <row r="16" spans="1:18" x14ac:dyDescent="0.25">
      <c r="A16" s="1" t="s">
        <v>24</v>
      </c>
      <c r="B16" s="4">
        <v>173</v>
      </c>
      <c r="D16" s="3" t="s">
        <v>88</v>
      </c>
      <c r="E16" s="3"/>
      <c r="F16" s="3">
        <f>3229*2.5/171</f>
        <v>47.207602339181285</v>
      </c>
    </row>
    <row r="17" spans="1:11" x14ac:dyDescent="0.25">
      <c r="A17" s="1" t="s">
        <v>25</v>
      </c>
      <c r="B17" s="4">
        <v>171</v>
      </c>
      <c r="D17" s="1" t="s">
        <v>109</v>
      </c>
      <c r="E17" s="1"/>
      <c r="F17" s="1">
        <v>62</v>
      </c>
    </row>
    <row r="18" spans="1:11" x14ac:dyDescent="0.25">
      <c r="A18" s="1" t="s">
        <v>26</v>
      </c>
      <c r="B18" s="4">
        <v>157</v>
      </c>
      <c r="H18" s="1" t="s">
        <v>89</v>
      </c>
      <c r="I18" s="1" t="s">
        <v>77</v>
      </c>
      <c r="J18" s="1" t="s">
        <v>78</v>
      </c>
      <c r="K18" s="8" t="s">
        <v>90</v>
      </c>
    </row>
    <row r="19" spans="1:11" x14ac:dyDescent="0.25">
      <c r="A19" s="1" t="s">
        <v>27</v>
      </c>
      <c r="B19" s="4">
        <v>8</v>
      </c>
      <c r="H19" s="1" t="s">
        <v>74</v>
      </c>
      <c r="I19" s="1" t="s">
        <v>79</v>
      </c>
      <c r="J19" s="1">
        <v>92.6</v>
      </c>
      <c r="K19" s="1" t="s">
        <v>91</v>
      </c>
    </row>
    <row r="20" spans="1:11" x14ac:dyDescent="0.25">
      <c r="A20" s="1" t="s">
        <v>28</v>
      </c>
      <c r="B20" s="4">
        <v>6</v>
      </c>
      <c r="H20" s="1" t="s">
        <v>75</v>
      </c>
      <c r="I20" s="1" t="s">
        <v>86</v>
      </c>
      <c r="J20" s="1">
        <v>91.6</v>
      </c>
      <c r="K20" s="1" t="s">
        <v>92</v>
      </c>
    </row>
    <row r="21" spans="1:11" x14ac:dyDescent="0.25">
      <c r="A21" s="3" t="s">
        <v>110</v>
      </c>
      <c r="B21" s="3">
        <v>91.81</v>
      </c>
      <c r="H21" s="1" t="s">
        <v>76</v>
      </c>
      <c r="I21" s="1" t="s">
        <v>85</v>
      </c>
      <c r="J21" s="1">
        <v>91.2</v>
      </c>
      <c r="K21" s="1" t="s">
        <v>92</v>
      </c>
    </row>
  </sheetData>
  <mergeCells count="1">
    <mergeCell ref="A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topLeftCell="A3" workbookViewId="0">
      <selection activeCell="I24" sqref="I24"/>
    </sheetView>
  </sheetViews>
  <sheetFormatPr defaultRowHeight="15" x14ac:dyDescent="0.25"/>
  <cols>
    <col min="2" max="2" width="17" bestFit="1" customWidth="1"/>
    <col min="3" max="3" width="10.5703125" bestFit="1" customWidth="1"/>
  </cols>
  <sheetData>
    <row r="2" spans="1:18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5" t="s">
        <v>37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6" t="s">
        <v>38</v>
      </c>
    </row>
    <row r="4" spans="1:18" x14ac:dyDescent="0.25">
      <c r="A4" s="1">
        <v>1</v>
      </c>
      <c r="B4" s="1" t="s">
        <v>39</v>
      </c>
      <c r="C4" s="1" t="s">
        <v>40</v>
      </c>
      <c r="D4" s="1">
        <v>173</v>
      </c>
      <c r="E4" s="1">
        <v>171</v>
      </c>
      <c r="F4" s="1">
        <v>160</v>
      </c>
      <c r="G4" s="1">
        <v>11</v>
      </c>
      <c r="H4" s="5">
        <v>93.57</v>
      </c>
      <c r="I4" s="2">
        <v>4</v>
      </c>
      <c r="J4" s="2">
        <v>13</v>
      </c>
      <c r="K4" s="2">
        <v>16</v>
      </c>
      <c r="L4" s="2">
        <v>20</v>
      </c>
      <c r="M4" s="2">
        <v>17</v>
      </c>
      <c r="N4" s="2">
        <v>33</v>
      </c>
      <c r="O4" s="2">
        <v>31</v>
      </c>
      <c r="P4" s="2">
        <v>26</v>
      </c>
      <c r="Q4" s="2">
        <v>11</v>
      </c>
      <c r="R4" s="6">
        <v>41.96</v>
      </c>
    </row>
    <row r="5" spans="1:18" x14ac:dyDescent="0.25">
      <c r="A5" s="1">
        <v>2</v>
      </c>
      <c r="B5" s="1" t="s">
        <v>41</v>
      </c>
      <c r="C5" s="1" t="s">
        <v>42</v>
      </c>
      <c r="D5" s="1">
        <v>94</v>
      </c>
      <c r="E5" s="1">
        <v>94</v>
      </c>
      <c r="F5" s="1">
        <v>86</v>
      </c>
      <c r="G5" s="1">
        <v>8</v>
      </c>
      <c r="H5" s="5">
        <v>91.49</v>
      </c>
      <c r="I5" s="2">
        <v>7</v>
      </c>
      <c r="J5" s="2">
        <v>9</v>
      </c>
      <c r="K5" s="2">
        <v>12</v>
      </c>
      <c r="L5" s="2">
        <v>8</v>
      </c>
      <c r="M5" s="2">
        <v>10</v>
      </c>
      <c r="N5" s="2">
        <v>9</v>
      </c>
      <c r="O5" s="2">
        <v>12</v>
      </c>
      <c r="P5" s="2">
        <v>19</v>
      </c>
      <c r="Q5" s="2">
        <v>8</v>
      </c>
      <c r="R5" s="6">
        <v>45.35</v>
      </c>
    </row>
    <row r="6" spans="1:18" x14ac:dyDescent="0.25">
      <c r="A6" s="1">
        <v>3</v>
      </c>
      <c r="B6" s="1" t="s">
        <v>43</v>
      </c>
      <c r="C6" s="1" t="s">
        <v>44</v>
      </c>
      <c r="D6" s="1">
        <v>30</v>
      </c>
      <c r="E6" s="1">
        <v>28</v>
      </c>
      <c r="F6" s="1">
        <v>27</v>
      </c>
      <c r="G6" s="1">
        <v>1</v>
      </c>
      <c r="H6" s="5">
        <v>96.43</v>
      </c>
      <c r="I6" s="2">
        <v>1</v>
      </c>
      <c r="J6" s="2">
        <v>5</v>
      </c>
      <c r="K6" s="2">
        <v>2</v>
      </c>
      <c r="L6" s="2">
        <v>7</v>
      </c>
      <c r="M6" s="2">
        <v>1</v>
      </c>
      <c r="N6" s="2">
        <v>3</v>
      </c>
      <c r="O6" s="2">
        <v>5</v>
      </c>
      <c r="P6" s="2">
        <v>3</v>
      </c>
      <c r="Q6" s="2">
        <v>1</v>
      </c>
      <c r="R6" s="7">
        <v>51.79</v>
      </c>
    </row>
    <row r="7" spans="1:18" x14ac:dyDescent="0.25">
      <c r="A7" s="1">
        <v>4</v>
      </c>
      <c r="B7" s="1" t="s">
        <v>45</v>
      </c>
      <c r="C7" s="1" t="s">
        <v>46</v>
      </c>
      <c r="D7" s="1">
        <v>63</v>
      </c>
      <c r="E7" s="1">
        <v>63</v>
      </c>
      <c r="F7" s="1">
        <v>59</v>
      </c>
      <c r="G7" s="1">
        <v>4</v>
      </c>
      <c r="H7" s="5">
        <v>93.65</v>
      </c>
      <c r="I7" s="2">
        <v>3</v>
      </c>
      <c r="J7" s="2">
        <v>7</v>
      </c>
      <c r="K7" s="2">
        <v>12</v>
      </c>
      <c r="L7" s="2">
        <v>4</v>
      </c>
      <c r="M7" s="2">
        <v>9</v>
      </c>
      <c r="N7" s="2">
        <v>10</v>
      </c>
      <c r="O7" s="2">
        <v>7</v>
      </c>
      <c r="P7" s="2">
        <v>7</v>
      </c>
      <c r="Q7" s="2">
        <v>4</v>
      </c>
      <c r="R7" s="6">
        <v>50</v>
      </c>
    </row>
    <row r="8" spans="1:18" x14ac:dyDescent="0.25">
      <c r="A8" s="1">
        <v>5</v>
      </c>
      <c r="B8" s="1" t="s">
        <v>47</v>
      </c>
      <c r="C8" s="1" t="s">
        <v>46</v>
      </c>
      <c r="D8" s="1">
        <v>8</v>
      </c>
      <c r="E8" s="1">
        <v>6</v>
      </c>
      <c r="F8" s="1">
        <v>5</v>
      </c>
      <c r="G8" s="1">
        <v>1</v>
      </c>
      <c r="H8" s="5">
        <v>83.33</v>
      </c>
      <c r="I8" s="2">
        <v>2</v>
      </c>
      <c r="J8" s="2">
        <v>0</v>
      </c>
      <c r="K8" s="2">
        <v>0</v>
      </c>
      <c r="L8" s="2">
        <v>0</v>
      </c>
      <c r="M8" s="2">
        <v>1</v>
      </c>
      <c r="N8" s="2">
        <v>1</v>
      </c>
      <c r="O8" s="2">
        <v>1</v>
      </c>
      <c r="P8" s="2">
        <v>0</v>
      </c>
      <c r="Q8" s="2">
        <v>1</v>
      </c>
      <c r="R8" s="7">
        <v>52.08</v>
      </c>
    </row>
    <row r="9" spans="1:18" x14ac:dyDescent="0.25">
      <c r="A9" s="1">
        <v>6</v>
      </c>
      <c r="B9" s="1" t="s">
        <v>48</v>
      </c>
      <c r="C9" s="1" t="s">
        <v>49</v>
      </c>
      <c r="D9" s="1">
        <v>46</v>
      </c>
      <c r="E9" s="1">
        <v>46</v>
      </c>
      <c r="F9" s="1">
        <v>41</v>
      </c>
      <c r="G9" s="1">
        <v>5</v>
      </c>
      <c r="H9" s="5">
        <v>89.13</v>
      </c>
      <c r="I9" s="2">
        <v>2</v>
      </c>
      <c r="J9" s="2">
        <v>4</v>
      </c>
      <c r="K9" s="2">
        <v>8</v>
      </c>
      <c r="L9" s="2">
        <v>4</v>
      </c>
      <c r="M9" s="2">
        <v>5</v>
      </c>
      <c r="N9" s="2">
        <v>8</v>
      </c>
      <c r="O9" s="2">
        <v>3</v>
      </c>
      <c r="P9" s="2">
        <v>7</v>
      </c>
      <c r="Q9" s="2">
        <v>5</v>
      </c>
      <c r="R9" s="6">
        <v>45.92</v>
      </c>
    </row>
    <row r="10" spans="1:18" x14ac:dyDescent="0.25">
      <c r="A10" s="1">
        <v>7</v>
      </c>
      <c r="B10" s="1" t="s">
        <v>50</v>
      </c>
      <c r="C10" s="1" t="s">
        <v>49</v>
      </c>
      <c r="D10" s="1">
        <v>32</v>
      </c>
      <c r="E10" s="1">
        <v>30</v>
      </c>
      <c r="F10" s="1">
        <v>29</v>
      </c>
      <c r="G10" s="1">
        <v>1</v>
      </c>
      <c r="H10" s="5">
        <v>96.67</v>
      </c>
      <c r="I10" s="2">
        <v>3</v>
      </c>
      <c r="J10" s="2">
        <v>3</v>
      </c>
      <c r="K10" s="2">
        <v>5</v>
      </c>
      <c r="L10" s="2">
        <v>2</v>
      </c>
      <c r="M10" s="2">
        <v>6</v>
      </c>
      <c r="N10" s="2">
        <v>2</v>
      </c>
      <c r="O10" s="2">
        <v>4</v>
      </c>
      <c r="P10" s="2">
        <v>4</v>
      </c>
      <c r="Q10" s="2">
        <v>1</v>
      </c>
      <c r="R10" s="6">
        <v>52.92</v>
      </c>
    </row>
    <row r="11" spans="1:18" x14ac:dyDescent="0.25">
      <c r="A11" s="1">
        <v>8</v>
      </c>
      <c r="B11" s="1" t="s">
        <v>51</v>
      </c>
      <c r="C11" s="1" t="s">
        <v>52</v>
      </c>
      <c r="D11" s="1">
        <v>32</v>
      </c>
      <c r="E11" s="1">
        <v>30</v>
      </c>
      <c r="F11" s="1">
        <v>29</v>
      </c>
      <c r="G11" s="1">
        <v>1</v>
      </c>
      <c r="H11" s="5">
        <v>96.67</v>
      </c>
      <c r="I11" s="2">
        <v>1</v>
      </c>
      <c r="J11" s="2">
        <v>3</v>
      </c>
      <c r="K11" s="2">
        <v>0</v>
      </c>
      <c r="L11" s="2">
        <v>2</v>
      </c>
      <c r="M11" s="2">
        <v>8</v>
      </c>
      <c r="N11" s="2">
        <v>4</v>
      </c>
      <c r="O11" s="2">
        <v>9</v>
      </c>
      <c r="P11" s="2">
        <v>2</v>
      </c>
      <c r="Q11" s="2">
        <v>1</v>
      </c>
      <c r="R11" s="6">
        <v>42.92</v>
      </c>
    </row>
    <row r="12" spans="1:18" x14ac:dyDescent="0.25">
      <c r="A12" s="1">
        <v>9</v>
      </c>
      <c r="B12" s="1" t="s">
        <v>53</v>
      </c>
      <c r="C12" s="1" t="s">
        <v>52</v>
      </c>
      <c r="D12" s="1">
        <v>46</v>
      </c>
      <c r="E12" s="1">
        <v>46</v>
      </c>
      <c r="F12" s="1">
        <v>44</v>
      </c>
      <c r="G12" s="1">
        <v>2</v>
      </c>
      <c r="H12" s="5">
        <v>95.65</v>
      </c>
      <c r="I12" s="2">
        <v>4</v>
      </c>
      <c r="J12" s="2">
        <v>3</v>
      </c>
      <c r="K12" s="2">
        <v>5</v>
      </c>
      <c r="L12" s="2">
        <v>4</v>
      </c>
      <c r="M12" s="2">
        <v>10</v>
      </c>
      <c r="N12" s="2">
        <v>7</v>
      </c>
      <c r="O12" s="2">
        <v>11</v>
      </c>
      <c r="P12" s="2">
        <v>0</v>
      </c>
      <c r="Q12" s="2">
        <v>2</v>
      </c>
      <c r="R12" s="6">
        <v>50.54</v>
      </c>
    </row>
    <row r="13" spans="1:18" x14ac:dyDescent="0.25">
      <c r="A13" s="1">
        <v>10</v>
      </c>
      <c r="B13" s="1" t="s">
        <v>54</v>
      </c>
      <c r="C13" s="1" t="s">
        <v>55</v>
      </c>
      <c r="D13" s="1">
        <v>48</v>
      </c>
      <c r="E13" s="1">
        <v>46</v>
      </c>
      <c r="F13" s="1">
        <v>45</v>
      </c>
      <c r="G13" s="1">
        <v>1</v>
      </c>
      <c r="H13" s="5">
        <v>97.83</v>
      </c>
      <c r="I13" s="2">
        <v>2</v>
      </c>
      <c r="J13" s="2">
        <v>8</v>
      </c>
      <c r="K13" s="2">
        <v>2</v>
      </c>
      <c r="L13" s="2">
        <v>2</v>
      </c>
      <c r="M13" s="2">
        <v>5</v>
      </c>
      <c r="N13" s="2">
        <v>9</v>
      </c>
      <c r="O13" s="2">
        <v>11</v>
      </c>
      <c r="P13" s="2">
        <v>6</v>
      </c>
      <c r="Q13" s="2">
        <v>1</v>
      </c>
      <c r="R13" s="6">
        <v>45.92</v>
      </c>
    </row>
    <row r="14" spans="1:18" x14ac:dyDescent="0.25">
      <c r="A14" s="1">
        <v>11</v>
      </c>
      <c r="B14" s="1" t="s">
        <v>54</v>
      </c>
      <c r="C14" s="1" t="s">
        <v>56</v>
      </c>
      <c r="D14" s="1">
        <v>10</v>
      </c>
      <c r="E14" s="1">
        <v>10</v>
      </c>
      <c r="F14" s="1">
        <v>9</v>
      </c>
      <c r="G14" s="1">
        <v>1</v>
      </c>
      <c r="H14" s="5">
        <v>90</v>
      </c>
      <c r="I14" s="2">
        <v>1</v>
      </c>
      <c r="J14" s="2">
        <v>0</v>
      </c>
      <c r="K14" s="2">
        <v>1</v>
      </c>
      <c r="L14" s="2">
        <v>0</v>
      </c>
      <c r="M14" s="2">
        <v>2</v>
      </c>
      <c r="N14" s="2">
        <v>3</v>
      </c>
      <c r="O14" s="2">
        <v>2</v>
      </c>
      <c r="P14" s="2">
        <v>0</v>
      </c>
      <c r="Q14" s="2">
        <v>1</v>
      </c>
      <c r="R14" s="6">
        <v>43.75</v>
      </c>
    </row>
    <row r="15" spans="1:18" x14ac:dyDescent="0.25">
      <c r="A15" s="1">
        <v>12</v>
      </c>
      <c r="B15" s="1" t="s">
        <v>57</v>
      </c>
      <c r="C15" s="1" t="s">
        <v>58</v>
      </c>
      <c r="D15" s="1">
        <v>46</v>
      </c>
      <c r="E15" s="1">
        <v>46</v>
      </c>
      <c r="F15" s="1">
        <v>42</v>
      </c>
      <c r="G15" s="1">
        <v>4</v>
      </c>
      <c r="H15" s="5">
        <v>91.3</v>
      </c>
      <c r="I15" s="2">
        <v>1</v>
      </c>
      <c r="J15" s="2">
        <v>5</v>
      </c>
      <c r="K15" s="2">
        <v>3</v>
      </c>
      <c r="L15" s="2">
        <v>8</v>
      </c>
      <c r="M15" s="2">
        <v>4</v>
      </c>
      <c r="N15" s="2">
        <v>6</v>
      </c>
      <c r="O15" s="2">
        <v>9</v>
      </c>
      <c r="P15" s="2">
        <v>6</v>
      </c>
      <c r="Q15" s="2">
        <v>4</v>
      </c>
      <c r="R15" s="6">
        <v>43.21</v>
      </c>
    </row>
    <row r="16" spans="1:18" x14ac:dyDescent="0.25">
      <c r="A16" s="1">
        <v>13</v>
      </c>
      <c r="B16" s="1" t="s">
        <v>59</v>
      </c>
      <c r="C16" s="1" t="s">
        <v>60</v>
      </c>
      <c r="D16" s="1">
        <v>39</v>
      </c>
      <c r="E16" s="1">
        <v>39</v>
      </c>
      <c r="F16" s="1">
        <v>37</v>
      </c>
      <c r="G16" s="1">
        <v>2</v>
      </c>
      <c r="H16" s="5">
        <v>94.87</v>
      </c>
      <c r="I16" s="2">
        <v>1</v>
      </c>
      <c r="J16" s="2">
        <v>9</v>
      </c>
      <c r="K16" s="2">
        <v>5</v>
      </c>
      <c r="L16" s="2">
        <v>4</v>
      </c>
      <c r="M16" s="2">
        <v>5</v>
      </c>
      <c r="N16" s="2">
        <v>5</v>
      </c>
      <c r="O16" s="2">
        <v>5</v>
      </c>
      <c r="P16" s="2">
        <v>3</v>
      </c>
      <c r="Q16" s="2">
        <v>2</v>
      </c>
      <c r="R16" s="6">
        <v>54.17</v>
      </c>
    </row>
    <row r="17" spans="1:18" x14ac:dyDescent="0.25">
      <c r="A17" s="1">
        <v>14</v>
      </c>
      <c r="B17" s="1" t="s">
        <v>59</v>
      </c>
      <c r="C17" s="1" t="s">
        <v>61</v>
      </c>
      <c r="D17" s="1">
        <v>39</v>
      </c>
      <c r="E17" s="1">
        <v>39</v>
      </c>
      <c r="F17" s="1">
        <v>34</v>
      </c>
      <c r="G17" s="1">
        <v>5</v>
      </c>
      <c r="H17" s="5">
        <v>87.18</v>
      </c>
      <c r="I17" s="2">
        <v>5</v>
      </c>
      <c r="J17" s="2">
        <v>4</v>
      </c>
      <c r="K17" s="2">
        <v>6</v>
      </c>
      <c r="L17" s="2">
        <v>4</v>
      </c>
      <c r="M17" s="2">
        <v>6</v>
      </c>
      <c r="N17" s="2">
        <v>2</v>
      </c>
      <c r="O17" s="2">
        <v>3</v>
      </c>
      <c r="P17" s="2">
        <v>4</v>
      </c>
      <c r="Q17" s="2">
        <v>5</v>
      </c>
      <c r="R17" s="6">
        <v>52.56</v>
      </c>
    </row>
    <row r="18" spans="1:18" x14ac:dyDescent="0.25">
      <c r="A18" s="1">
        <v>15</v>
      </c>
      <c r="B18" s="1" t="s">
        <v>62</v>
      </c>
      <c r="C18" s="1" t="s">
        <v>63</v>
      </c>
      <c r="D18" s="1">
        <v>56</v>
      </c>
      <c r="E18" s="1">
        <v>56</v>
      </c>
      <c r="F18" s="1">
        <v>52</v>
      </c>
      <c r="G18" s="1">
        <v>4</v>
      </c>
      <c r="H18" s="5">
        <v>92.85</v>
      </c>
      <c r="I18" s="2">
        <v>3</v>
      </c>
      <c r="J18" s="2">
        <v>4</v>
      </c>
      <c r="K18" s="2">
        <v>6</v>
      </c>
      <c r="L18" s="2">
        <v>10</v>
      </c>
      <c r="M18" s="2">
        <v>10</v>
      </c>
      <c r="N18" s="2">
        <v>11</v>
      </c>
      <c r="O18" s="2">
        <v>5</v>
      </c>
      <c r="P18" s="2">
        <v>3</v>
      </c>
      <c r="Q18" s="2">
        <v>4</v>
      </c>
      <c r="R18" s="6">
        <v>50</v>
      </c>
    </row>
    <row r="19" spans="1:18" x14ac:dyDescent="0.25">
      <c r="A19" s="1">
        <v>16</v>
      </c>
      <c r="B19" s="1" t="s">
        <v>64</v>
      </c>
      <c r="C19" s="1" t="s">
        <v>65</v>
      </c>
      <c r="D19" s="1">
        <v>56</v>
      </c>
      <c r="E19" s="1">
        <v>56</v>
      </c>
      <c r="F19" s="1">
        <v>56</v>
      </c>
      <c r="G19" s="1">
        <v>0</v>
      </c>
      <c r="H19" s="5">
        <v>100</v>
      </c>
      <c r="I19" s="2">
        <v>2</v>
      </c>
      <c r="J19" s="2">
        <v>7</v>
      </c>
      <c r="K19" s="2">
        <v>5</v>
      </c>
      <c r="L19" s="2">
        <v>9</v>
      </c>
      <c r="M19" s="2">
        <v>10</v>
      </c>
      <c r="N19" s="2">
        <v>7</v>
      </c>
      <c r="O19" s="2">
        <v>11</v>
      </c>
      <c r="P19" s="2">
        <v>5</v>
      </c>
      <c r="Q19" s="2">
        <v>0</v>
      </c>
      <c r="R19" s="6">
        <v>50.89</v>
      </c>
    </row>
    <row r="20" spans="1:18" x14ac:dyDescent="0.25">
      <c r="A20" s="1">
        <v>17</v>
      </c>
      <c r="B20" s="1" t="s">
        <v>66</v>
      </c>
      <c r="C20" s="1" t="s">
        <v>67</v>
      </c>
      <c r="D20" s="1">
        <v>49</v>
      </c>
      <c r="E20" s="1">
        <v>49</v>
      </c>
      <c r="F20" s="1">
        <v>44</v>
      </c>
      <c r="G20" s="1">
        <v>5</v>
      </c>
      <c r="H20" s="5">
        <v>89.8</v>
      </c>
      <c r="I20" s="2">
        <v>5</v>
      </c>
      <c r="J20" s="2">
        <v>2</v>
      </c>
      <c r="K20" s="2">
        <v>5</v>
      </c>
      <c r="L20" s="2">
        <v>6</v>
      </c>
      <c r="M20" s="2">
        <v>6</v>
      </c>
      <c r="N20" s="2">
        <v>13</v>
      </c>
      <c r="O20" s="2">
        <v>4</v>
      </c>
      <c r="P20" s="2">
        <v>3</v>
      </c>
      <c r="Q20" s="2">
        <v>5</v>
      </c>
      <c r="R20" s="6">
        <v>47.96</v>
      </c>
    </row>
    <row r="21" spans="1:18" x14ac:dyDescent="0.25">
      <c r="A21" s="1">
        <v>18</v>
      </c>
      <c r="B21" s="1" t="s">
        <v>68</v>
      </c>
      <c r="C21" s="1" t="s">
        <v>69</v>
      </c>
      <c r="D21" s="1">
        <v>172</v>
      </c>
      <c r="E21" s="1">
        <v>170</v>
      </c>
      <c r="F21" s="1">
        <v>157</v>
      </c>
      <c r="G21" s="1">
        <v>13</v>
      </c>
      <c r="H21" s="5">
        <v>92.35</v>
      </c>
      <c r="I21" s="2">
        <v>9</v>
      </c>
      <c r="J21" s="2">
        <v>18</v>
      </c>
      <c r="K21" s="2">
        <v>13</v>
      </c>
      <c r="L21" s="2">
        <v>18</v>
      </c>
      <c r="M21" s="2">
        <v>21</v>
      </c>
      <c r="N21" s="2">
        <v>23</v>
      </c>
      <c r="O21" s="2">
        <v>34</v>
      </c>
      <c r="P21" s="2">
        <v>21</v>
      </c>
      <c r="Q21" s="2">
        <v>13</v>
      </c>
      <c r="R21" s="6">
        <v>44.71</v>
      </c>
    </row>
  </sheetData>
  <mergeCells count="1">
    <mergeCell ref="A2:R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19" sqref="D19"/>
    </sheetView>
  </sheetViews>
  <sheetFormatPr defaultRowHeight="15" x14ac:dyDescent="0.25"/>
  <cols>
    <col min="1" max="1" width="14.7109375" bestFit="1" customWidth="1"/>
    <col min="7" max="7" width="15" customWidth="1"/>
    <col min="8" max="8" width="27.42578125" customWidth="1"/>
    <col min="9" max="9" width="12.42578125" customWidth="1"/>
  </cols>
  <sheetData>
    <row r="1" spans="1:11" x14ac:dyDescent="0.25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"/>
      <c r="B3" s="1" t="s">
        <v>0</v>
      </c>
      <c r="C3" s="1" t="s">
        <v>3</v>
      </c>
      <c r="D3" s="1" t="s">
        <v>6</v>
      </c>
      <c r="E3" s="1" t="s">
        <v>9</v>
      </c>
      <c r="F3" s="1" t="s">
        <v>10</v>
      </c>
      <c r="G3" s="1" t="s">
        <v>11</v>
      </c>
      <c r="H3" s="1" t="s">
        <v>13</v>
      </c>
      <c r="I3" s="1"/>
      <c r="J3" s="1"/>
      <c r="K3" s="1"/>
    </row>
    <row r="4" spans="1:11" x14ac:dyDescent="0.25">
      <c r="A4" s="1" t="s">
        <v>14</v>
      </c>
      <c r="B4" s="1">
        <v>4</v>
      </c>
      <c r="C4" s="1">
        <v>5</v>
      </c>
      <c r="D4" s="1">
        <v>5</v>
      </c>
      <c r="E4" s="1">
        <v>2</v>
      </c>
      <c r="F4" s="1">
        <v>4</v>
      </c>
      <c r="G4" s="1">
        <v>5</v>
      </c>
      <c r="H4" s="2">
        <v>1</v>
      </c>
      <c r="I4" s="1">
        <f t="shared" ref="I4:I12" si="0">SUM(B4:H4)</f>
        <v>26</v>
      </c>
      <c r="J4" s="1">
        <v>8</v>
      </c>
      <c r="K4" s="1">
        <f>I4*J4</f>
        <v>208</v>
      </c>
    </row>
    <row r="5" spans="1:11" x14ac:dyDescent="0.25">
      <c r="A5" s="1" t="s">
        <v>15</v>
      </c>
      <c r="B5" s="1">
        <v>4</v>
      </c>
      <c r="C5" s="1">
        <v>4</v>
      </c>
      <c r="D5" s="1">
        <v>6</v>
      </c>
      <c r="E5" s="1">
        <v>8</v>
      </c>
      <c r="F5" s="1">
        <v>8</v>
      </c>
      <c r="G5" s="1">
        <v>7</v>
      </c>
      <c r="H5" s="2">
        <v>5</v>
      </c>
      <c r="I5" s="1">
        <f t="shared" si="0"/>
        <v>42</v>
      </c>
      <c r="J5" s="1">
        <v>7</v>
      </c>
      <c r="K5" s="1">
        <f t="shared" ref="K5:K12" si="1">I5*J5</f>
        <v>294</v>
      </c>
    </row>
    <row r="6" spans="1:11" x14ac:dyDescent="0.25">
      <c r="A6" s="1" t="s">
        <v>16</v>
      </c>
      <c r="B6" s="1">
        <v>10</v>
      </c>
      <c r="C6" s="1">
        <v>4</v>
      </c>
      <c r="D6" s="1">
        <v>5</v>
      </c>
      <c r="E6" s="1">
        <v>2</v>
      </c>
      <c r="F6" s="1">
        <v>12</v>
      </c>
      <c r="G6" s="1">
        <v>13</v>
      </c>
      <c r="H6" s="2">
        <v>2</v>
      </c>
      <c r="I6" s="1">
        <f t="shared" si="0"/>
        <v>48</v>
      </c>
      <c r="J6" s="1">
        <v>6</v>
      </c>
      <c r="K6" s="1">
        <f t="shared" si="1"/>
        <v>288</v>
      </c>
    </row>
    <row r="7" spans="1:11" x14ac:dyDescent="0.25">
      <c r="A7" s="1" t="s">
        <v>17</v>
      </c>
      <c r="B7" s="1">
        <v>4</v>
      </c>
      <c r="C7" s="1">
        <v>3</v>
      </c>
      <c r="D7" s="1">
        <v>6</v>
      </c>
      <c r="E7" s="1">
        <v>2</v>
      </c>
      <c r="F7" s="1">
        <v>10</v>
      </c>
      <c r="G7" s="1">
        <v>6</v>
      </c>
      <c r="H7" s="2">
        <v>7</v>
      </c>
      <c r="I7" s="1">
        <f t="shared" si="0"/>
        <v>38</v>
      </c>
      <c r="J7" s="1">
        <v>5</v>
      </c>
      <c r="K7" s="1">
        <f t="shared" si="1"/>
        <v>190</v>
      </c>
    </row>
    <row r="8" spans="1:11" x14ac:dyDescent="0.25">
      <c r="A8" s="1" t="s">
        <v>18</v>
      </c>
      <c r="B8" s="1">
        <v>4</v>
      </c>
      <c r="C8" s="1">
        <v>7</v>
      </c>
      <c r="D8" s="1">
        <v>18</v>
      </c>
      <c r="E8" s="1">
        <v>5</v>
      </c>
      <c r="F8" s="1">
        <v>6</v>
      </c>
      <c r="G8" s="1">
        <v>11</v>
      </c>
      <c r="H8" s="2">
        <v>1</v>
      </c>
      <c r="I8" s="1">
        <f t="shared" si="0"/>
        <v>52</v>
      </c>
      <c r="J8" s="1">
        <v>4</v>
      </c>
      <c r="K8" s="1">
        <f t="shared" si="1"/>
        <v>208</v>
      </c>
    </row>
    <row r="9" spans="1:11" x14ac:dyDescent="0.25">
      <c r="A9" s="1" t="s">
        <v>19</v>
      </c>
      <c r="B9" s="1">
        <v>8</v>
      </c>
      <c r="C9" s="1">
        <v>1</v>
      </c>
      <c r="D9" s="1">
        <v>11</v>
      </c>
      <c r="E9" s="1">
        <v>9</v>
      </c>
      <c r="F9" s="1">
        <v>13</v>
      </c>
      <c r="G9" s="1">
        <v>10</v>
      </c>
      <c r="H9" s="2">
        <v>3</v>
      </c>
      <c r="I9" s="1">
        <f t="shared" si="0"/>
        <v>55</v>
      </c>
      <c r="J9" s="1">
        <v>3</v>
      </c>
      <c r="K9" s="1">
        <f t="shared" si="1"/>
        <v>165</v>
      </c>
    </row>
    <row r="10" spans="1:11" x14ac:dyDescent="0.25">
      <c r="A10" s="1" t="s">
        <v>20</v>
      </c>
      <c r="B10" s="1">
        <v>6</v>
      </c>
      <c r="C10" s="1">
        <v>1</v>
      </c>
      <c r="D10" s="1">
        <v>20</v>
      </c>
      <c r="E10" s="1">
        <v>11</v>
      </c>
      <c r="F10" s="1">
        <v>12</v>
      </c>
      <c r="G10" s="1">
        <v>7</v>
      </c>
      <c r="H10" s="2">
        <v>5</v>
      </c>
      <c r="I10" s="1">
        <f t="shared" si="0"/>
        <v>62</v>
      </c>
      <c r="J10" s="1">
        <v>2</v>
      </c>
      <c r="K10" s="1">
        <f t="shared" si="1"/>
        <v>124</v>
      </c>
    </row>
    <row r="11" spans="1:11" x14ac:dyDescent="0.25">
      <c r="A11" s="1" t="s">
        <v>21</v>
      </c>
      <c r="B11" s="1">
        <v>7</v>
      </c>
      <c r="C11" s="1">
        <v>1</v>
      </c>
      <c r="D11" s="1">
        <v>2</v>
      </c>
      <c r="E11" s="1">
        <v>6</v>
      </c>
      <c r="F11" s="1">
        <v>10</v>
      </c>
      <c r="G11" s="1">
        <v>11</v>
      </c>
      <c r="H11" s="2">
        <v>3</v>
      </c>
      <c r="I11" s="1">
        <f t="shared" si="0"/>
        <v>40</v>
      </c>
      <c r="J11" s="1">
        <v>1</v>
      </c>
      <c r="K11" s="1">
        <f t="shared" si="1"/>
        <v>40</v>
      </c>
    </row>
    <row r="12" spans="1:11" x14ac:dyDescent="0.25">
      <c r="A12" s="1" t="s">
        <v>22</v>
      </c>
      <c r="B12" s="1">
        <v>5</v>
      </c>
      <c r="C12" s="1">
        <v>0</v>
      </c>
      <c r="D12" s="1">
        <v>3</v>
      </c>
      <c r="E12" s="1">
        <v>1</v>
      </c>
      <c r="F12" s="1">
        <v>1</v>
      </c>
      <c r="G12" s="1">
        <v>6</v>
      </c>
      <c r="H12" s="2">
        <v>1</v>
      </c>
      <c r="I12" s="1">
        <f t="shared" si="0"/>
        <v>17</v>
      </c>
      <c r="J12" s="1">
        <v>0</v>
      </c>
      <c r="K12" s="1">
        <f t="shared" si="1"/>
        <v>0</v>
      </c>
    </row>
    <row r="13" spans="1:11" x14ac:dyDescent="0.25">
      <c r="A13" s="1" t="s">
        <v>23</v>
      </c>
      <c r="B13" s="1">
        <f>SUM(B4:B12)</f>
        <v>52</v>
      </c>
      <c r="C13" s="1">
        <f t="shared" ref="C13:H13" si="2">SUM(C4:C12)</f>
        <v>26</v>
      </c>
      <c r="D13" s="1">
        <f t="shared" si="2"/>
        <v>76</v>
      </c>
      <c r="E13" s="1">
        <f t="shared" si="2"/>
        <v>46</v>
      </c>
      <c r="F13" s="1">
        <f t="shared" si="2"/>
        <v>76</v>
      </c>
      <c r="G13" s="1">
        <f t="shared" si="2"/>
        <v>76</v>
      </c>
      <c r="H13" s="1">
        <f t="shared" si="2"/>
        <v>28</v>
      </c>
      <c r="I13" s="1"/>
      <c r="J13" s="1"/>
      <c r="K13" s="1">
        <f>SUM(K4:K12)</f>
        <v>1517</v>
      </c>
    </row>
    <row r="15" spans="1:11" x14ac:dyDescent="0.25">
      <c r="A15" s="1" t="s">
        <v>24</v>
      </c>
      <c r="B15" s="4">
        <v>78</v>
      </c>
      <c r="D15" s="12" t="s">
        <v>111</v>
      </c>
      <c r="E15" s="13"/>
      <c r="F15" s="3">
        <f>1517*2.5/76</f>
        <v>49.901315789473685</v>
      </c>
    </row>
    <row r="16" spans="1:11" x14ac:dyDescent="0.25">
      <c r="A16" s="1" t="s">
        <v>25</v>
      </c>
      <c r="B16" s="4">
        <v>76</v>
      </c>
      <c r="D16" s="1" t="s">
        <v>109</v>
      </c>
      <c r="E16" s="1"/>
      <c r="F16" s="1">
        <v>32</v>
      </c>
    </row>
    <row r="17" spans="1:9" x14ac:dyDescent="0.25">
      <c r="A17" s="1" t="s">
        <v>26</v>
      </c>
      <c r="B17" s="4">
        <v>73</v>
      </c>
      <c r="G17" s="1" t="s">
        <v>73</v>
      </c>
      <c r="H17" s="1" t="s">
        <v>77</v>
      </c>
      <c r="I17" s="1" t="s">
        <v>78</v>
      </c>
    </row>
    <row r="18" spans="1:9" x14ac:dyDescent="0.25">
      <c r="A18" s="1" t="s">
        <v>27</v>
      </c>
      <c r="B18" s="4">
        <v>1</v>
      </c>
      <c r="G18" s="1" t="s">
        <v>74</v>
      </c>
      <c r="H18" s="1" t="s">
        <v>86</v>
      </c>
      <c r="I18" s="1">
        <v>91.6</v>
      </c>
    </row>
    <row r="19" spans="1:9" x14ac:dyDescent="0.25">
      <c r="A19" s="1" t="s">
        <v>28</v>
      </c>
      <c r="B19" s="4">
        <v>2</v>
      </c>
      <c r="G19" s="1" t="s">
        <v>75</v>
      </c>
      <c r="H19" s="1" t="s">
        <v>85</v>
      </c>
      <c r="I19" s="1">
        <v>91.2</v>
      </c>
    </row>
    <row r="20" spans="1:9" x14ac:dyDescent="0.25">
      <c r="A20" s="1" t="s">
        <v>112</v>
      </c>
      <c r="B20" s="3">
        <v>96.05</v>
      </c>
      <c r="G20" s="1" t="s">
        <v>76</v>
      </c>
      <c r="H20" s="1" t="s">
        <v>87</v>
      </c>
      <c r="I20" s="1">
        <v>90</v>
      </c>
    </row>
  </sheetData>
  <mergeCells count="2">
    <mergeCell ref="A1:K2"/>
    <mergeCell ref="D15:E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19" sqref="D19"/>
    </sheetView>
  </sheetViews>
  <sheetFormatPr defaultRowHeight="15" x14ac:dyDescent="0.25"/>
  <cols>
    <col min="1" max="1" width="17" bestFit="1" customWidth="1"/>
    <col min="7" max="7" width="13.7109375" bestFit="1" customWidth="1"/>
    <col min="8" max="8" width="20.28515625" bestFit="1" customWidth="1"/>
    <col min="9" max="9" width="11.42578125" customWidth="1"/>
  </cols>
  <sheetData>
    <row r="1" spans="1:11" x14ac:dyDescent="0.25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"/>
      <c r="B3" s="1" t="s">
        <v>0</v>
      </c>
      <c r="C3" s="1" t="s">
        <v>1</v>
      </c>
      <c r="D3" s="1" t="s">
        <v>3</v>
      </c>
      <c r="E3" s="1" t="s">
        <v>4</v>
      </c>
      <c r="F3" s="1" t="s">
        <v>7</v>
      </c>
      <c r="G3" s="1" t="s">
        <v>8</v>
      </c>
      <c r="H3" s="1" t="s">
        <v>10</v>
      </c>
      <c r="I3" s="1"/>
      <c r="J3" s="1"/>
      <c r="K3" s="1"/>
    </row>
    <row r="4" spans="1:11" x14ac:dyDescent="0.25">
      <c r="A4" s="1" t="s">
        <v>14</v>
      </c>
      <c r="B4" s="1">
        <v>1</v>
      </c>
      <c r="C4" s="1">
        <v>1</v>
      </c>
      <c r="D4" s="1">
        <v>0</v>
      </c>
      <c r="E4" s="1">
        <v>1</v>
      </c>
      <c r="F4" s="1">
        <v>5</v>
      </c>
      <c r="G4" s="1">
        <v>1</v>
      </c>
      <c r="H4" s="1">
        <v>0</v>
      </c>
      <c r="I4" s="1">
        <f t="shared" ref="I4:I12" si="0">SUM(B4:H4)</f>
        <v>9</v>
      </c>
      <c r="J4" s="1">
        <v>8</v>
      </c>
      <c r="K4" s="1">
        <f>I4*J4</f>
        <v>72</v>
      </c>
    </row>
    <row r="5" spans="1:11" x14ac:dyDescent="0.25">
      <c r="A5" s="1" t="s">
        <v>15</v>
      </c>
      <c r="B5" s="1">
        <v>3</v>
      </c>
      <c r="C5" s="1">
        <v>9</v>
      </c>
      <c r="D5" s="1">
        <v>0</v>
      </c>
      <c r="E5" s="1">
        <v>0</v>
      </c>
      <c r="F5" s="1">
        <v>4</v>
      </c>
      <c r="G5" s="1">
        <v>5</v>
      </c>
      <c r="H5" s="1">
        <v>3</v>
      </c>
      <c r="I5" s="1">
        <f t="shared" si="0"/>
        <v>24</v>
      </c>
      <c r="J5" s="1">
        <v>7</v>
      </c>
      <c r="K5" s="1">
        <f t="shared" ref="K5:K12" si="1">I5*J5</f>
        <v>168</v>
      </c>
    </row>
    <row r="6" spans="1:11" x14ac:dyDescent="0.25">
      <c r="A6" s="1" t="s">
        <v>16</v>
      </c>
      <c r="B6" s="1">
        <v>2</v>
      </c>
      <c r="C6" s="1">
        <v>5</v>
      </c>
      <c r="D6" s="1">
        <v>2</v>
      </c>
      <c r="E6" s="1">
        <v>1</v>
      </c>
      <c r="F6" s="1">
        <v>6</v>
      </c>
      <c r="G6" s="1">
        <v>3</v>
      </c>
      <c r="H6" s="1">
        <v>4</v>
      </c>
      <c r="I6" s="1">
        <f t="shared" si="0"/>
        <v>23</v>
      </c>
      <c r="J6" s="1">
        <v>6</v>
      </c>
      <c r="K6" s="1">
        <f t="shared" si="1"/>
        <v>138</v>
      </c>
    </row>
    <row r="7" spans="1:11" x14ac:dyDescent="0.25">
      <c r="A7" s="1" t="s">
        <v>17</v>
      </c>
      <c r="B7" s="1">
        <v>0</v>
      </c>
      <c r="C7" s="1">
        <v>4</v>
      </c>
      <c r="D7" s="1">
        <v>4</v>
      </c>
      <c r="E7" s="1">
        <v>0</v>
      </c>
      <c r="F7" s="1">
        <v>4</v>
      </c>
      <c r="G7" s="1">
        <v>7</v>
      </c>
      <c r="H7" s="1">
        <v>7</v>
      </c>
      <c r="I7" s="1">
        <f t="shared" si="0"/>
        <v>26</v>
      </c>
      <c r="J7" s="1">
        <v>5</v>
      </c>
      <c r="K7" s="1">
        <f t="shared" si="1"/>
        <v>130</v>
      </c>
    </row>
    <row r="8" spans="1:11" x14ac:dyDescent="0.25">
      <c r="A8" s="1" t="s">
        <v>18</v>
      </c>
      <c r="B8" s="1">
        <v>6</v>
      </c>
      <c r="C8" s="1">
        <v>5</v>
      </c>
      <c r="D8" s="1">
        <v>1</v>
      </c>
      <c r="E8" s="1">
        <v>2</v>
      </c>
      <c r="F8" s="1">
        <v>6</v>
      </c>
      <c r="G8" s="1">
        <v>3</v>
      </c>
      <c r="H8" s="1">
        <v>5</v>
      </c>
      <c r="I8" s="1">
        <f t="shared" si="0"/>
        <v>28</v>
      </c>
      <c r="J8" s="1">
        <v>4</v>
      </c>
      <c r="K8" s="1">
        <f t="shared" si="1"/>
        <v>112</v>
      </c>
    </row>
    <row r="9" spans="1:11" x14ac:dyDescent="0.25">
      <c r="A9" s="1" t="s">
        <v>19</v>
      </c>
      <c r="B9" s="1">
        <v>3</v>
      </c>
      <c r="C9" s="1">
        <v>5</v>
      </c>
      <c r="D9" s="1">
        <v>1</v>
      </c>
      <c r="E9" s="1">
        <v>3</v>
      </c>
      <c r="F9" s="1">
        <v>2</v>
      </c>
      <c r="G9" s="1">
        <v>5</v>
      </c>
      <c r="H9" s="1">
        <v>8</v>
      </c>
      <c r="I9" s="1">
        <f t="shared" si="0"/>
        <v>27</v>
      </c>
      <c r="J9" s="1">
        <v>3</v>
      </c>
      <c r="K9" s="1">
        <f t="shared" si="1"/>
        <v>81</v>
      </c>
    </row>
    <row r="10" spans="1:11" x14ac:dyDescent="0.25">
      <c r="A10" s="1" t="s">
        <v>20</v>
      </c>
      <c r="B10" s="1">
        <v>2</v>
      </c>
      <c r="C10" s="1">
        <v>5</v>
      </c>
      <c r="D10" s="1">
        <v>1</v>
      </c>
      <c r="E10" s="1">
        <v>2</v>
      </c>
      <c r="F10" s="1">
        <v>3</v>
      </c>
      <c r="G10" s="1">
        <v>7</v>
      </c>
      <c r="H10" s="1">
        <v>8</v>
      </c>
      <c r="I10" s="1">
        <f t="shared" si="0"/>
        <v>28</v>
      </c>
      <c r="J10" s="1">
        <v>2</v>
      </c>
      <c r="K10" s="1">
        <f t="shared" si="1"/>
        <v>56</v>
      </c>
    </row>
    <row r="11" spans="1:11" x14ac:dyDescent="0.25">
      <c r="A11" s="1" t="s">
        <v>21</v>
      </c>
      <c r="B11" s="1">
        <v>0</v>
      </c>
      <c r="C11" s="1">
        <v>3</v>
      </c>
      <c r="D11" s="1">
        <v>3</v>
      </c>
      <c r="E11" s="1">
        <v>0</v>
      </c>
      <c r="F11" s="1">
        <v>4</v>
      </c>
      <c r="G11" s="1">
        <v>5</v>
      </c>
      <c r="H11" s="1">
        <v>4</v>
      </c>
      <c r="I11" s="1">
        <f t="shared" si="0"/>
        <v>19</v>
      </c>
      <c r="J11" s="1">
        <v>1</v>
      </c>
      <c r="K11" s="1">
        <f t="shared" si="1"/>
        <v>19</v>
      </c>
    </row>
    <row r="12" spans="1:11" x14ac:dyDescent="0.25">
      <c r="A12" s="1" t="s">
        <v>22</v>
      </c>
      <c r="B12" s="1">
        <v>0</v>
      </c>
      <c r="C12" s="1">
        <v>2</v>
      </c>
      <c r="D12" s="1">
        <v>0</v>
      </c>
      <c r="E12" s="1">
        <v>1</v>
      </c>
      <c r="F12" s="1">
        <v>5</v>
      </c>
      <c r="G12" s="1">
        <v>3</v>
      </c>
      <c r="H12" s="1">
        <v>0</v>
      </c>
      <c r="I12" s="1">
        <f t="shared" si="0"/>
        <v>11</v>
      </c>
      <c r="J12" s="1">
        <v>0</v>
      </c>
      <c r="K12" s="1">
        <f t="shared" si="1"/>
        <v>0</v>
      </c>
    </row>
    <row r="13" spans="1:11" x14ac:dyDescent="0.25">
      <c r="A13" s="1" t="s">
        <v>23</v>
      </c>
      <c r="B13" s="1">
        <f>SUM(B4:B12)</f>
        <v>17</v>
      </c>
      <c r="C13" s="1">
        <f t="shared" ref="C13:H13" si="2">SUM(C4:C12)</f>
        <v>39</v>
      </c>
      <c r="D13" s="1">
        <f t="shared" si="2"/>
        <v>12</v>
      </c>
      <c r="E13" s="1">
        <f t="shared" si="2"/>
        <v>10</v>
      </c>
      <c r="F13" s="1">
        <f t="shared" si="2"/>
        <v>39</v>
      </c>
      <c r="G13" s="1">
        <f t="shared" si="2"/>
        <v>39</v>
      </c>
      <c r="H13" s="1">
        <f t="shared" si="2"/>
        <v>39</v>
      </c>
      <c r="I13" s="1"/>
      <c r="J13" s="1"/>
      <c r="K13" s="1">
        <f>SUM(K4:K12)</f>
        <v>776</v>
      </c>
    </row>
    <row r="15" spans="1:11" x14ac:dyDescent="0.25">
      <c r="A15" s="1" t="s">
        <v>24</v>
      </c>
      <c r="B15" s="4">
        <v>39</v>
      </c>
      <c r="D15" s="14" t="s">
        <v>113</v>
      </c>
      <c r="E15" s="14"/>
      <c r="F15" s="3">
        <f>776*2.5/39</f>
        <v>49.743589743589745</v>
      </c>
    </row>
    <row r="16" spans="1:11" x14ac:dyDescent="0.25">
      <c r="A16" s="1" t="s">
        <v>25</v>
      </c>
      <c r="B16" s="4">
        <v>39</v>
      </c>
      <c r="D16" s="1" t="s">
        <v>109</v>
      </c>
      <c r="E16" s="1"/>
      <c r="F16" s="1">
        <v>19</v>
      </c>
    </row>
    <row r="17" spans="1:9" x14ac:dyDescent="0.25">
      <c r="A17" s="1" t="s">
        <v>26</v>
      </c>
      <c r="B17" s="4">
        <v>36</v>
      </c>
      <c r="G17" s="1" t="s">
        <v>73</v>
      </c>
      <c r="H17" s="1" t="s">
        <v>77</v>
      </c>
      <c r="I17" s="1" t="s">
        <v>78</v>
      </c>
    </row>
    <row r="18" spans="1:9" x14ac:dyDescent="0.25">
      <c r="A18" s="1" t="s">
        <v>27</v>
      </c>
      <c r="B18" s="4">
        <v>1</v>
      </c>
      <c r="G18" s="1" t="s">
        <v>74</v>
      </c>
      <c r="H18" s="1" t="s">
        <v>82</v>
      </c>
      <c r="I18" s="1">
        <v>90.2</v>
      </c>
    </row>
    <row r="19" spans="1:9" x14ac:dyDescent="0.25">
      <c r="A19" s="1" t="s">
        <v>28</v>
      </c>
      <c r="B19" s="4">
        <v>2</v>
      </c>
      <c r="G19" s="1" t="s">
        <v>75</v>
      </c>
      <c r="H19" s="1" t="s">
        <v>83</v>
      </c>
      <c r="I19" s="1">
        <v>87.8</v>
      </c>
    </row>
    <row r="20" spans="1:9" x14ac:dyDescent="0.25">
      <c r="A20" s="1" t="s">
        <v>114</v>
      </c>
      <c r="B20" s="3">
        <v>92.31</v>
      </c>
      <c r="G20" s="1" t="s">
        <v>76</v>
      </c>
      <c r="H20" s="1" t="s">
        <v>84</v>
      </c>
      <c r="I20" s="1">
        <v>79.8</v>
      </c>
    </row>
  </sheetData>
  <mergeCells count="2">
    <mergeCell ref="A1:K2"/>
    <mergeCell ref="D15:E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F19" sqref="F19"/>
    </sheetView>
  </sheetViews>
  <sheetFormatPr defaultRowHeight="15" x14ac:dyDescent="0.25"/>
  <cols>
    <col min="1" max="1" width="17.7109375" bestFit="1" customWidth="1"/>
    <col min="8" max="8" width="13.7109375" bestFit="1" customWidth="1"/>
    <col min="9" max="9" width="22" customWidth="1"/>
    <col min="10" max="10" width="9.85546875" customWidth="1"/>
  </cols>
  <sheetData>
    <row r="2" spans="1:10" ht="18.75" x14ac:dyDescent="0.3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x14ac:dyDescent="0.25">
      <c r="A4" s="1"/>
      <c r="B4" s="1" t="s">
        <v>2</v>
      </c>
      <c r="C4" s="1" t="s">
        <v>3</v>
      </c>
      <c r="D4" s="1" t="s">
        <v>5</v>
      </c>
      <c r="E4" s="1" t="s">
        <v>8</v>
      </c>
      <c r="F4" s="1" t="s">
        <v>10</v>
      </c>
      <c r="G4" s="1" t="s">
        <v>12</v>
      </c>
      <c r="H4" s="1"/>
      <c r="I4" s="1"/>
      <c r="J4" s="1"/>
    </row>
    <row r="5" spans="1:10" x14ac:dyDescent="0.25">
      <c r="A5" s="1" t="s">
        <v>14</v>
      </c>
      <c r="B5" s="1">
        <v>5</v>
      </c>
      <c r="C5" s="1">
        <v>2</v>
      </c>
      <c r="D5" s="1">
        <v>3</v>
      </c>
      <c r="E5" s="1">
        <v>0</v>
      </c>
      <c r="F5" s="1">
        <v>0</v>
      </c>
      <c r="G5" s="1">
        <v>2</v>
      </c>
      <c r="H5" s="1">
        <f t="shared" ref="H5:H13" si="0">SUM(B5:G5)</f>
        <v>12</v>
      </c>
      <c r="I5" s="1">
        <v>8</v>
      </c>
      <c r="J5" s="1">
        <f>H5*I5</f>
        <v>96</v>
      </c>
    </row>
    <row r="6" spans="1:10" x14ac:dyDescent="0.25">
      <c r="A6" s="1" t="s">
        <v>15</v>
      </c>
      <c r="B6" s="1">
        <v>2</v>
      </c>
      <c r="C6" s="1">
        <v>5</v>
      </c>
      <c r="D6" s="1">
        <v>4</v>
      </c>
      <c r="E6" s="1">
        <v>0</v>
      </c>
      <c r="F6" s="1">
        <v>2</v>
      </c>
      <c r="G6" s="1">
        <v>7</v>
      </c>
      <c r="H6" s="1">
        <f t="shared" si="0"/>
        <v>20</v>
      </c>
      <c r="I6" s="1">
        <v>7</v>
      </c>
      <c r="J6" s="1">
        <f t="shared" ref="J6:J13" si="1">H6*I6</f>
        <v>140</v>
      </c>
    </row>
    <row r="7" spans="1:10" x14ac:dyDescent="0.25">
      <c r="A7" s="1" t="s">
        <v>16</v>
      </c>
      <c r="B7" s="1">
        <v>5</v>
      </c>
      <c r="C7" s="1">
        <v>6</v>
      </c>
      <c r="D7" s="1">
        <v>6</v>
      </c>
      <c r="E7" s="1">
        <v>0</v>
      </c>
      <c r="F7" s="1">
        <v>0</v>
      </c>
      <c r="G7" s="1">
        <v>5</v>
      </c>
      <c r="H7" s="1">
        <f t="shared" si="0"/>
        <v>22</v>
      </c>
      <c r="I7" s="1">
        <v>6</v>
      </c>
      <c r="J7" s="1">
        <f t="shared" si="1"/>
        <v>132</v>
      </c>
    </row>
    <row r="8" spans="1:10" x14ac:dyDescent="0.25">
      <c r="A8" s="1" t="s">
        <v>17</v>
      </c>
      <c r="B8" s="1">
        <v>6</v>
      </c>
      <c r="C8" s="1">
        <v>1</v>
      </c>
      <c r="D8" s="1">
        <v>10</v>
      </c>
      <c r="E8" s="1">
        <v>1</v>
      </c>
      <c r="F8" s="1">
        <v>3</v>
      </c>
      <c r="G8" s="1">
        <v>9</v>
      </c>
      <c r="H8" s="1">
        <f t="shared" si="0"/>
        <v>30</v>
      </c>
      <c r="I8" s="1">
        <v>5</v>
      </c>
      <c r="J8" s="1">
        <f t="shared" si="1"/>
        <v>150</v>
      </c>
    </row>
    <row r="9" spans="1:10" x14ac:dyDescent="0.25">
      <c r="A9" s="1" t="s">
        <v>18</v>
      </c>
      <c r="B9" s="1">
        <v>6</v>
      </c>
      <c r="C9" s="1">
        <v>2</v>
      </c>
      <c r="D9" s="1">
        <v>10</v>
      </c>
      <c r="E9" s="1">
        <v>1</v>
      </c>
      <c r="F9" s="1">
        <v>6</v>
      </c>
      <c r="G9" s="1">
        <v>10</v>
      </c>
      <c r="H9" s="1">
        <f t="shared" si="0"/>
        <v>35</v>
      </c>
      <c r="I9" s="1">
        <v>4</v>
      </c>
      <c r="J9" s="1">
        <f t="shared" si="1"/>
        <v>140</v>
      </c>
    </row>
    <row r="10" spans="1:10" x14ac:dyDescent="0.25">
      <c r="A10" s="1" t="s">
        <v>19</v>
      </c>
      <c r="B10" s="1">
        <v>13</v>
      </c>
      <c r="C10" s="1">
        <v>7</v>
      </c>
      <c r="D10" s="1">
        <v>11</v>
      </c>
      <c r="E10" s="1">
        <v>1</v>
      </c>
      <c r="F10" s="1">
        <v>12</v>
      </c>
      <c r="G10" s="1">
        <v>7</v>
      </c>
      <c r="H10" s="1">
        <f t="shared" si="0"/>
        <v>51</v>
      </c>
      <c r="I10" s="1">
        <v>3</v>
      </c>
      <c r="J10" s="1">
        <f t="shared" si="1"/>
        <v>153</v>
      </c>
    </row>
    <row r="11" spans="1:10" x14ac:dyDescent="0.25">
      <c r="A11" s="1" t="s">
        <v>20</v>
      </c>
      <c r="B11" s="1">
        <v>4</v>
      </c>
      <c r="C11" s="1">
        <v>10</v>
      </c>
      <c r="D11" s="1">
        <v>5</v>
      </c>
      <c r="E11" s="1">
        <v>2</v>
      </c>
      <c r="F11" s="1">
        <v>11</v>
      </c>
      <c r="G11" s="1">
        <v>11</v>
      </c>
      <c r="H11" s="1">
        <f t="shared" si="0"/>
        <v>43</v>
      </c>
      <c r="I11" s="1">
        <v>2</v>
      </c>
      <c r="J11" s="1">
        <f t="shared" si="1"/>
        <v>86</v>
      </c>
    </row>
    <row r="12" spans="1:10" x14ac:dyDescent="0.25">
      <c r="A12" s="1" t="s">
        <v>21</v>
      </c>
      <c r="B12" s="1">
        <v>3</v>
      </c>
      <c r="C12" s="1">
        <v>15</v>
      </c>
      <c r="D12" s="1">
        <v>3</v>
      </c>
      <c r="E12" s="1">
        <v>1</v>
      </c>
      <c r="F12" s="1">
        <v>12</v>
      </c>
      <c r="G12" s="1">
        <v>5</v>
      </c>
      <c r="H12" s="1">
        <f t="shared" si="0"/>
        <v>39</v>
      </c>
      <c r="I12" s="1">
        <v>1</v>
      </c>
      <c r="J12" s="1">
        <f t="shared" si="1"/>
        <v>39</v>
      </c>
    </row>
    <row r="13" spans="1:10" x14ac:dyDescent="0.25">
      <c r="A13" s="1" t="s">
        <v>22</v>
      </c>
      <c r="B13" s="1">
        <v>5</v>
      </c>
      <c r="C13" s="1">
        <v>8</v>
      </c>
      <c r="D13" s="1">
        <v>4</v>
      </c>
      <c r="E13" s="1">
        <v>1</v>
      </c>
      <c r="F13" s="1">
        <v>10</v>
      </c>
      <c r="G13" s="1">
        <v>0</v>
      </c>
      <c r="H13" s="1">
        <f t="shared" si="0"/>
        <v>28</v>
      </c>
      <c r="I13" s="1">
        <v>0</v>
      </c>
      <c r="J13" s="1">
        <f t="shared" si="1"/>
        <v>0</v>
      </c>
    </row>
    <row r="14" spans="1:10" x14ac:dyDescent="0.25">
      <c r="A14" s="1" t="s">
        <v>23</v>
      </c>
      <c r="B14" s="1">
        <f t="shared" ref="B14:G14" si="2">SUM(B5:B13)</f>
        <v>49</v>
      </c>
      <c r="C14" s="1">
        <f t="shared" si="2"/>
        <v>56</v>
      </c>
      <c r="D14" s="1">
        <f t="shared" si="2"/>
        <v>56</v>
      </c>
      <c r="E14" s="1">
        <f t="shared" si="2"/>
        <v>7</v>
      </c>
      <c r="F14" s="1">
        <f t="shared" si="2"/>
        <v>56</v>
      </c>
      <c r="G14" s="1">
        <f t="shared" si="2"/>
        <v>56</v>
      </c>
      <c r="H14" s="1"/>
      <c r="I14" s="1"/>
      <c r="J14" s="1">
        <f>SUM(J5:J13)</f>
        <v>936</v>
      </c>
    </row>
    <row r="16" spans="1:10" x14ac:dyDescent="0.25">
      <c r="A16" s="1" t="s">
        <v>24</v>
      </c>
      <c r="B16" s="1">
        <v>56</v>
      </c>
      <c r="D16" s="1" t="s">
        <v>115</v>
      </c>
      <c r="E16" s="1"/>
      <c r="F16" s="3">
        <f>J14*2.5/56</f>
        <v>41.785714285714285</v>
      </c>
      <c r="H16" s="1" t="s">
        <v>73</v>
      </c>
      <c r="I16" s="1" t="s">
        <v>77</v>
      </c>
      <c r="J16" s="1" t="s">
        <v>78</v>
      </c>
    </row>
    <row r="17" spans="1:10" x14ac:dyDescent="0.25">
      <c r="A17" s="1" t="s">
        <v>25</v>
      </c>
      <c r="B17" s="1">
        <v>56</v>
      </c>
      <c r="D17" s="1" t="s">
        <v>109</v>
      </c>
      <c r="E17" s="1"/>
      <c r="F17" s="1">
        <v>11</v>
      </c>
      <c r="H17" s="1" t="s">
        <v>74</v>
      </c>
      <c r="I17" s="1" t="s">
        <v>79</v>
      </c>
      <c r="J17" s="1">
        <v>92.6</v>
      </c>
    </row>
    <row r="18" spans="1:10" x14ac:dyDescent="0.25">
      <c r="A18" s="1" t="s">
        <v>26</v>
      </c>
      <c r="B18" s="1">
        <v>48</v>
      </c>
      <c r="H18" s="1" t="s">
        <v>75</v>
      </c>
      <c r="I18" s="1" t="s">
        <v>80</v>
      </c>
      <c r="J18" s="1">
        <v>90.6</v>
      </c>
    </row>
    <row r="19" spans="1:10" x14ac:dyDescent="0.25">
      <c r="A19" s="1" t="s">
        <v>27</v>
      </c>
      <c r="B19" s="1">
        <v>6</v>
      </c>
      <c r="H19" s="1" t="s">
        <v>76</v>
      </c>
      <c r="I19" s="1" t="s">
        <v>81</v>
      </c>
      <c r="J19" s="1">
        <v>87.4</v>
      </c>
    </row>
    <row r="20" spans="1:10" x14ac:dyDescent="0.25">
      <c r="A20" s="1" t="s">
        <v>28</v>
      </c>
      <c r="B20" s="1">
        <v>2</v>
      </c>
    </row>
    <row r="21" spans="1:10" x14ac:dyDescent="0.25">
      <c r="A21" s="1" t="s">
        <v>116</v>
      </c>
      <c r="B21" s="3">
        <v>85.71</v>
      </c>
    </row>
  </sheetData>
  <mergeCells count="1"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3" sqref="F13"/>
    </sheetView>
  </sheetViews>
  <sheetFormatPr defaultRowHeight="15" x14ac:dyDescent="0.25"/>
  <cols>
    <col min="2" max="2" width="10.5703125" bestFit="1" customWidth="1"/>
    <col min="3" max="3" width="13.5703125" bestFit="1" customWidth="1"/>
    <col min="4" max="4" width="69" bestFit="1" customWidth="1"/>
  </cols>
  <sheetData>
    <row r="1" spans="1:4" ht="21" x14ac:dyDescent="0.35">
      <c r="A1" s="15" t="s">
        <v>107</v>
      </c>
      <c r="B1" s="15"/>
      <c r="C1" s="15"/>
      <c r="D1" s="15"/>
    </row>
    <row r="2" spans="1:4" x14ac:dyDescent="0.25">
      <c r="B2" s="1" t="s">
        <v>32</v>
      </c>
      <c r="C2" s="1" t="s">
        <v>93</v>
      </c>
      <c r="D2" s="1" t="s">
        <v>105</v>
      </c>
    </row>
    <row r="3" spans="1:4" x14ac:dyDescent="0.25">
      <c r="B3" s="1" t="s">
        <v>40</v>
      </c>
      <c r="C3" s="1">
        <v>96</v>
      </c>
      <c r="D3" s="1" t="s">
        <v>103</v>
      </c>
    </row>
    <row r="4" spans="1:4" x14ac:dyDescent="0.25">
      <c r="B4" s="1" t="s">
        <v>42</v>
      </c>
      <c r="C4" s="1">
        <v>92</v>
      </c>
      <c r="D4" s="1" t="s">
        <v>95</v>
      </c>
    </row>
    <row r="5" spans="1:4" x14ac:dyDescent="0.25">
      <c r="B5" s="1" t="s">
        <v>44</v>
      </c>
      <c r="C5" s="1">
        <v>95</v>
      </c>
      <c r="D5" s="1" t="s">
        <v>106</v>
      </c>
    </row>
    <row r="6" spans="1:4" x14ac:dyDescent="0.25">
      <c r="B6" s="1" t="s">
        <v>46</v>
      </c>
      <c r="C6" s="1">
        <v>95</v>
      </c>
      <c r="D6" s="1" t="s">
        <v>96</v>
      </c>
    </row>
    <row r="7" spans="1:4" x14ac:dyDescent="0.25">
      <c r="B7" s="1" t="s">
        <v>49</v>
      </c>
      <c r="C7" s="1">
        <v>95</v>
      </c>
      <c r="D7" s="1" t="s">
        <v>104</v>
      </c>
    </row>
    <row r="8" spans="1:4" x14ac:dyDescent="0.25">
      <c r="B8" s="1" t="s">
        <v>52</v>
      </c>
      <c r="C8" s="1">
        <v>95</v>
      </c>
      <c r="D8" s="1" t="s">
        <v>100</v>
      </c>
    </row>
    <row r="9" spans="1:4" x14ac:dyDescent="0.25">
      <c r="B9" s="1" t="s">
        <v>55</v>
      </c>
      <c r="C9" s="1">
        <v>95</v>
      </c>
      <c r="D9" s="1" t="s">
        <v>102</v>
      </c>
    </row>
    <row r="10" spans="1:4" x14ac:dyDescent="0.25">
      <c r="B10" s="1" t="s">
        <v>56</v>
      </c>
      <c r="C10" s="1">
        <v>96</v>
      </c>
      <c r="D10" s="1" t="s">
        <v>98</v>
      </c>
    </row>
    <row r="11" spans="1:4" x14ac:dyDescent="0.25">
      <c r="B11" s="1" t="s">
        <v>58</v>
      </c>
      <c r="C11" s="1">
        <v>90</v>
      </c>
      <c r="D11" s="1" t="s">
        <v>101</v>
      </c>
    </row>
    <row r="12" spans="1:4" x14ac:dyDescent="0.25">
      <c r="B12" s="1" t="s">
        <v>60</v>
      </c>
      <c r="C12" s="1">
        <v>95</v>
      </c>
      <c r="D12" s="1" t="s">
        <v>97</v>
      </c>
    </row>
    <row r="13" spans="1:4" x14ac:dyDescent="0.25">
      <c r="B13" s="1" t="s">
        <v>61</v>
      </c>
      <c r="C13" s="1">
        <v>97</v>
      </c>
      <c r="D13" s="1" t="s">
        <v>97</v>
      </c>
    </row>
    <row r="14" spans="1:4" x14ac:dyDescent="0.25">
      <c r="B14" s="1" t="s">
        <v>63</v>
      </c>
      <c r="C14" s="1">
        <v>97</v>
      </c>
      <c r="D14" s="1" t="s">
        <v>99</v>
      </c>
    </row>
    <row r="15" spans="1:4" x14ac:dyDescent="0.25">
      <c r="B15" s="1" t="s">
        <v>65</v>
      </c>
      <c r="C15" s="1">
        <v>95</v>
      </c>
      <c r="D15" s="1" t="s">
        <v>99</v>
      </c>
    </row>
    <row r="16" spans="1:4" x14ac:dyDescent="0.25">
      <c r="B16" s="1" t="s">
        <v>67</v>
      </c>
      <c r="C16" s="1">
        <v>95</v>
      </c>
      <c r="D16" s="1" t="s">
        <v>94</v>
      </c>
    </row>
    <row r="17" spans="2:4" x14ac:dyDescent="0.25">
      <c r="B17" s="1" t="s">
        <v>69</v>
      </c>
      <c r="C17" s="1">
        <v>96</v>
      </c>
      <c r="D17" s="1" t="s">
        <v>98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 analysis </vt:lpstr>
      <vt:lpstr>teacher wise </vt:lpstr>
      <vt:lpstr>science</vt:lpstr>
      <vt:lpstr>commerce</vt:lpstr>
      <vt:lpstr>Humanities</vt:lpstr>
      <vt:lpstr>Subject Highest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H.M KV2FBD</cp:lastModifiedBy>
  <dcterms:created xsi:type="dcterms:W3CDTF">2023-05-15T17:23:24Z</dcterms:created>
  <dcterms:modified xsi:type="dcterms:W3CDTF">2023-08-16T08:19:39Z</dcterms:modified>
</cp:coreProperties>
</file>